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rre\Dropbox\St Vincent's\Projects\Oncology\Needs assessment tool\ALL FINALISED DOCS\For website\"/>
    </mc:Choice>
  </mc:AlternateContent>
  <xr:revisionPtr revIDLastSave="0" documentId="13_ncr:1_{DCF688B3-FF05-4986-9E2F-952891896C6C}" xr6:coauthVersionLast="47" xr6:coauthVersionMax="47" xr10:uidLastSave="{00000000-0000-0000-0000-000000000000}"/>
  <bookViews>
    <workbookView xWindow="-120" yWindow="-120" windowWidth="29040" windowHeight="15720" xr2:uid="{2C53BCC8-25AC-45EE-B53C-A289A41315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3" i="1"/>
  <c r="J7" i="1"/>
  <c r="I13" i="1"/>
  <c r="J10" i="1"/>
  <c r="J8" i="1"/>
  <c r="I7" i="1"/>
  <c r="I6" i="1"/>
  <c r="J12" i="1"/>
  <c r="J11" i="1"/>
  <c r="J9" i="1"/>
  <c r="I12" i="1"/>
  <c r="I11" i="1"/>
  <c r="I10" i="1"/>
  <c r="I9" i="1"/>
  <c r="I8" i="1"/>
  <c r="J18" i="1" l="1"/>
  <c r="I18" i="1"/>
</calcChain>
</file>

<file path=xl/sharedStrings.xml><?xml version="1.0" encoding="utf-8"?>
<sst xmlns="http://schemas.openxmlformats.org/spreadsheetml/2006/main" count="112" uniqueCount="104">
  <si>
    <t>ITEMS</t>
  </si>
  <si>
    <t>Note.</t>
  </si>
  <si>
    <t>SUBSCALES</t>
  </si>
  <si>
    <t>DIFFUCULTIES SCORES</t>
  </si>
  <si>
    <t>UNMET NEEDS SCORES</t>
  </si>
  <si>
    <t>Executing Regular Activities</t>
  </si>
  <si>
    <t>Finding Meaning and Enjoyment in Activities</t>
  </si>
  <si>
    <t>Relational Difficulties</t>
  </si>
  <si>
    <t>Occupational/Vocational Functioning</t>
  </si>
  <si>
    <t xml:space="preserve">Psychological Challenges </t>
  </si>
  <si>
    <t>Verbal Communication Challenges</t>
  </si>
  <si>
    <t xml:space="preserve">Social Functioning and Withdrawal </t>
  </si>
  <si>
    <t>Informational Needs</t>
  </si>
  <si>
    <t>SUBSCALE</t>
  </si>
  <si>
    <t>I forget things I need (e.g. keys, wallet, phone)</t>
  </si>
  <si>
    <t>I have difficulty remembering what I intend to do in my day</t>
  </si>
  <si>
    <t xml:space="preserve"> I have to make more of an effort to perform my daily tasks</t>
  </si>
  <si>
    <t>I often forget things I need in life (e.g. pin number for cards, passwords, email addresses)</t>
  </si>
  <si>
    <t>I often forget instructions health professionals have given me (e.g. to exercise at certain times, take medication)</t>
  </si>
  <si>
    <t>I have stopped doing things I enjoy that require too much mental effort (e.g. puzzles, crosswords)</t>
  </si>
  <si>
    <t>I have trouble remembering important events for my partner/family members/friends</t>
  </si>
  <si>
    <t>I have stopped or reduced doing the things I enjoy</t>
  </si>
  <si>
    <t>I am having trouble engaging with things I find meaningful</t>
  </si>
  <si>
    <t>I have trouble enjoying things I used to enjoy</t>
  </si>
  <si>
    <t>I have trouble engaging in hobbies I enjoy</t>
  </si>
  <si>
    <t>I have trouble keeping up with the requirements of being a partner/family member/friend</t>
  </si>
  <si>
    <t>I am concerned that a partner/family member/friend will joke about my forgetfulness</t>
  </si>
  <si>
    <t>I have trouble managing the pressures of being a partner/family member/friend</t>
  </si>
  <si>
    <t>My partner/family members/friends have difficulty understanding some things I do or struggle with</t>
  </si>
  <si>
    <t>There is a change in the dynamic of my relationship(s) with my partner/family members/friends</t>
  </si>
  <si>
    <t>Changes to my emotional state has impacted my relationships with my partner/family members/ friends</t>
  </si>
  <si>
    <t>I feel I am a burden to my partner/family members/ friends</t>
  </si>
  <si>
    <t xml:space="preserve">I struggle with feelings of guilt because of the impact on my partner/family members/ friends  </t>
  </si>
  <si>
    <t>My partner/family members/friends has taken on more at home (e.g. daily tasks, financial decisions)</t>
  </si>
  <si>
    <t>I struggle with feeling ready to work/volunteer/school</t>
  </si>
  <si>
    <t>I need specific strategies to feel more comfortable returning to work/volunteering/school</t>
  </si>
  <si>
    <t>I do not know what my working/volunteering/schooling capacity is</t>
  </si>
  <si>
    <t>I am concerned about   letting others down at work/volunteering/school</t>
  </si>
  <si>
    <t>I need to understand what changes are required to return to work/volunteering/school (e.g. increased breaks, shorter days)</t>
  </si>
  <si>
    <t>I feel I cannot work/volunteer/school at my previous capacity</t>
  </si>
  <si>
    <t>Others perceive me differently at work/volunteering/school</t>
  </si>
  <si>
    <t>I have difficulty understanding complex ideas, concepts or processes at work/volunteering/school</t>
  </si>
  <si>
    <t>I need some accommodations at work/volunteering/school to better cope</t>
  </si>
  <si>
    <t>I have difficulty with certain tasks at work/volunteering/school</t>
  </si>
  <si>
    <t>I feel like a different person compared to who I was before cancer</t>
  </si>
  <si>
    <t>I feel unsure of myself and my abilities</t>
  </si>
  <si>
    <t>I feel that I have lost my self-confidence</t>
  </si>
  <si>
    <t>I struggle to feel confident in my ability to cope with life’s challenges</t>
  </si>
  <si>
    <t>I feel I can’t trust myself</t>
  </si>
  <si>
    <t>I am feeling overwhelmed</t>
  </si>
  <si>
    <t>I often get frustrated when I cannot remember something</t>
  </si>
  <si>
    <t>I am struggling with anxiety</t>
  </si>
  <si>
    <t>I get frustrated as I am not good at things I used to be (e.g. certain tasks, puzzles, games)</t>
  </si>
  <si>
    <t>I struggle with a sense of loss for who I once was</t>
  </si>
  <si>
    <t>I cannot find words easily</t>
  </si>
  <si>
    <t>I lose my train of thought in a conversation</t>
  </si>
  <si>
    <t>I cannot remember details I should remember in a conversation (e.g. peoples’ names, details about a friend’s life)</t>
  </si>
  <si>
    <t>I often have to ask people to repeat themselves in conversation</t>
  </si>
  <si>
    <t>I tend to be more quiet than usual in group conversations</t>
  </si>
  <si>
    <t>I tend to make excuses to get out of social interactions</t>
  </si>
  <si>
    <t>I have withdrawn from social activities I used to enjoy</t>
  </si>
  <si>
    <t>I am isolating myself from others</t>
  </si>
  <si>
    <t>I feel anxious in social situations</t>
  </si>
  <si>
    <t>I am drained of energy after social interactions</t>
  </si>
  <si>
    <t>I need to be informed about what things I can do to help myself manage or improve</t>
  </si>
  <si>
    <t>I sometimes fear that I am losing my mind, going crazy, or that I am experiencing early signs of dementia</t>
  </si>
  <si>
    <t>I need help finding or accessing resources (e.g. information sheets, brochures) that I can give to others (friends, family, employers) to help them understand CRCI</t>
  </si>
  <si>
    <t>I need information about what to expect about CRCI (e.g. how long it will last, whether it changes with time)</t>
  </si>
  <si>
    <t>I am not sure if my experience is normal</t>
  </si>
  <si>
    <t>Difficulties Response Scoring Key</t>
  </si>
  <si>
    <t>Unmet Needs Response  Scoring Key</t>
  </si>
  <si>
    <t>AUTOMATIC SUBSCALE SCORING TABLE</t>
  </si>
  <si>
    <t>AUTOMATIC TOTAL MEASURE SCORING TABLE</t>
  </si>
  <si>
    <t>DIFFUCULTIES</t>
  </si>
  <si>
    <t>UNMET NEEDS</t>
  </si>
  <si>
    <t>TOTAL SCORE</t>
  </si>
  <si>
    <t>SCORE INTERPRETATION TABLE</t>
  </si>
  <si>
    <t>Ranges from 0-1</t>
  </si>
  <si>
    <t>0-1</t>
  </si>
  <si>
    <t>1-2</t>
  </si>
  <si>
    <t>2-3</t>
  </si>
  <si>
    <t>Low unmet needs</t>
  </si>
  <si>
    <t>Low-to-moderate unmet needs</t>
  </si>
  <si>
    <t xml:space="preserve">Higher scores represent a greater number of CRCI-related difficulties </t>
  </si>
  <si>
    <t>SCORE RANGE</t>
  </si>
  <si>
    <t>INTERPRETATION</t>
  </si>
  <si>
    <t xml:space="preserve">INDICIES </t>
  </si>
  <si>
    <t>Moderate-to-high unmet needs</t>
  </si>
  <si>
    <t>High unmet needs</t>
  </si>
  <si>
    <t>No       =   0</t>
  </si>
  <si>
    <t>Difficulties (0-1)</t>
  </si>
  <si>
    <t>Unmet Needs (0-3)</t>
  </si>
  <si>
    <t xml:space="preserve">Yes     =   1 </t>
  </si>
  <si>
    <r>
      <t>Please enter response scores as per columns '</t>
    </r>
    <r>
      <rPr>
        <b/>
        <u/>
        <sz val="18"/>
        <color theme="0"/>
        <rFont val="Aptos Narrow"/>
        <family val="2"/>
        <scheme val="minor"/>
      </rPr>
      <t>E</t>
    </r>
    <r>
      <rPr>
        <b/>
        <sz val="18"/>
        <color theme="0"/>
        <rFont val="Aptos Narrow"/>
        <family val="2"/>
        <scheme val="minor"/>
      </rPr>
      <t>' and '</t>
    </r>
    <r>
      <rPr>
        <b/>
        <u/>
        <sz val="18"/>
        <color theme="0"/>
        <rFont val="Aptos Narrow"/>
        <family val="2"/>
        <scheme val="minor"/>
      </rPr>
      <t>F</t>
    </r>
    <r>
      <rPr>
        <b/>
        <sz val="18"/>
        <color theme="0"/>
        <rFont val="Aptos Narrow"/>
        <family val="2"/>
        <scheme val="minor"/>
      </rPr>
      <t xml:space="preserve">'. </t>
    </r>
    <r>
      <rPr>
        <b/>
        <u/>
        <sz val="18"/>
        <color theme="0"/>
        <rFont val="Aptos Narrow"/>
        <family val="2"/>
        <scheme val="minor"/>
      </rPr>
      <t>Do not use the numbers listed on the COG-IMPACT tool response options.</t>
    </r>
  </si>
  <si>
    <t>I do not need any additional support                                =   0</t>
  </si>
  <si>
    <t>‘No’ to ‘Difficulty’ response option                                    =   0</t>
  </si>
  <si>
    <t>My need for support is satisfied                                            =   0</t>
  </si>
  <si>
    <t>I have a low need for additional support                          =   1</t>
  </si>
  <si>
    <t>I have a high need for additional support                       =   3</t>
  </si>
  <si>
    <t>I have a moderate need for additional support           =   2</t>
  </si>
  <si>
    <t>MASCC COG-IMPACT AUTOMATIC SCORING</t>
  </si>
  <si>
    <t>The MASCC  COG-IMPACT is an official tool of the Multinational Association for Supportive Care in Cancer (MASCC)</t>
  </si>
  <si>
    <t>DIFFICULTIES RESPONSE SCORE</t>
  </si>
  <si>
    <t>UNMET NEEDS RESPONSE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</si>
</sst>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6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u/>
      <sz val="18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9" borderId="0" xfId="0" applyFont="1" applyFill="1"/>
    <xf numFmtId="0" fontId="3" fillId="9" borderId="0" xfId="0" applyFont="1" applyFill="1" applyAlignment="1">
      <alignment horizontal="left"/>
    </xf>
    <xf numFmtId="0" fontId="1" fillId="2" borderId="0" xfId="0" applyFont="1" applyFill="1"/>
    <xf numFmtId="0" fontId="2" fillId="4" borderId="0" xfId="0" applyFont="1" applyFill="1"/>
    <xf numFmtId="0" fontId="2" fillId="6" borderId="0" xfId="0" applyFont="1" applyFill="1"/>
    <xf numFmtId="0" fontId="6" fillId="6" borderId="0" xfId="0" applyFont="1" applyFill="1"/>
    <xf numFmtId="0" fontId="2" fillId="5" borderId="0" xfId="0" applyFont="1" applyFill="1"/>
    <xf numFmtId="0" fontId="6" fillId="5" borderId="0" xfId="0" applyFont="1" applyFill="1"/>
    <xf numFmtId="0" fontId="3" fillId="0" borderId="0" xfId="0" applyFont="1" applyAlignment="1">
      <alignment horizontal="left"/>
    </xf>
    <xf numFmtId="0" fontId="0" fillId="2" borderId="0" xfId="0" applyFill="1"/>
    <xf numFmtId="0" fontId="0" fillId="5" borderId="0" xfId="0" applyFill="1"/>
    <xf numFmtId="0" fontId="0" fillId="7" borderId="0" xfId="0" applyFill="1"/>
    <xf numFmtId="0" fontId="4" fillId="2" borderId="0" xfId="0" applyFont="1" applyFill="1"/>
    <xf numFmtId="0" fontId="1" fillId="7" borderId="0" xfId="0" applyFont="1" applyFill="1"/>
    <xf numFmtId="0" fontId="5" fillId="2" borderId="0" xfId="0" applyFont="1" applyFill="1"/>
    <xf numFmtId="0" fontId="6" fillId="8" borderId="0" xfId="0" applyFont="1" applyFill="1"/>
    <xf numFmtId="16" fontId="0" fillId="0" borderId="0" xfId="0" quotePrefix="1" applyNumberFormat="1"/>
    <xf numFmtId="0" fontId="0" fillId="0" borderId="0" xfId="0" quotePrefix="1"/>
    <xf numFmtId="0" fontId="0" fillId="10" borderId="0" xfId="0" applyFill="1"/>
    <xf numFmtId="0" fontId="6" fillId="10" borderId="0" xfId="0" applyFont="1" applyFill="1"/>
    <xf numFmtId="0" fontId="0" fillId="0" borderId="0" xfId="0" applyAlignment="1">
      <alignment horizontal="left"/>
    </xf>
    <xf numFmtId="0" fontId="8" fillId="3" borderId="0" xfId="0" applyFont="1" applyFill="1"/>
    <xf numFmtId="0" fontId="7" fillId="3" borderId="0" xfId="0" applyFont="1" applyFill="1"/>
    <xf numFmtId="0" fontId="0" fillId="6" borderId="0" xfId="0" applyFill="1"/>
    <xf numFmtId="0" fontId="1" fillId="8" borderId="0" xfId="0" applyFont="1" applyFill="1"/>
    <xf numFmtId="0" fontId="1" fillId="6" borderId="0" xfId="0" applyFont="1" applyFill="1"/>
    <xf numFmtId="0" fontId="2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1</xdr:row>
      <xdr:rowOff>114300</xdr:rowOff>
    </xdr:from>
    <xdr:to>
      <xdr:col>1</xdr:col>
      <xdr:colOff>2868016</xdr:colOff>
      <xdr:row>1</xdr:row>
      <xdr:rowOff>933449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0EAF85-1D68-F88D-2C08-1692018D5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49" y="304800"/>
          <a:ext cx="2734667" cy="81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894D-E4F0-4BFA-A61B-AB058668E1FB}">
  <dimension ref="A1:N60"/>
  <sheetViews>
    <sheetView tabSelected="1" zoomScale="70" zoomScaleNormal="70" workbookViewId="0">
      <selection activeCell="D2" sqref="D2"/>
    </sheetView>
  </sheetViews>
  <sheetFormatPr defaultRowHeight="15" x14ac:dyDescent="0.25"/>
  <cols>
    <col min="1" max="1" width="53.28515625" customWidth="1"/>
    <col min="2" max="2" width="189.7109375" customWidth="1"/>
    <col min="3" max="3" width="41.42578125" customWidth="1"/>
    <col min="4" max="4" width="41.85546875" customWidth="1"/>
    <col min="5" max="5" width="43" customWidth="1"/>
    <col min="6" max="6" width="53" customWidth="1"/>
    <col min="8" max="8" width="52.28515625" customWidth="1"/>
    <col min="9" max="9" width="29.42578125" customWidth="1"/>
    <col min="10" max="10" width="28.5703125" customWidth="1"/>
    <col min="11" max="11" width="3.5703125" customWidth="1"/>
    <col min="13" max="13" width="38.5703125" customWidth="1"/>
    <col min="14" max="14" width="2.7109375" customWidth="1"/>
  </cols>
  <sheetData>
    <row r="1" spans="1:11" s="10" customFormat="1" ht="21" x14ac:dyDescent="0.35">
      <c r="A1" s="13" t="s">
        <v>100</v>
      </c>
    </row>
    <row r="2" spans="1:11" ht="106.5" customHeight="1" x14ac:dyDescent="0.25">
      <c r="A2" t="s">
        <v>101</v>
      </c>
    </row>
    <row r="3" spans="1:11" ht="24" x14ac:dyDescent="0.4">
      <c r="A3" s="23" t="s">
        <v>1</v>
      </c>
      <c r="B3" s="22" t="s">
        <v>93</v>
      </c>
    </row>
    <row r="4" spans="1:11" x14ac:dyDescent="0.25">
      <c r="E4" s="5" t="s">
        <v>69</v>
      </c>
      <c r="F4" s="7" t="s">
        <v>70</v>
      </c>
      <c r="H4" s="14" t="s">
        <v>71</v>
      </c>
      <c r="I4" s="12"/>
      <c r="J4" s="12"/>
      <c r="K4" s="12"/>
    </row>
    <row r="5" spans="1:11" x14ac:dyDescent="0.25">
      <c r="A5" s="3" t="s">
        <v>13</v>
      </c>
      <c r="B5" s="4" t="s">
        <v>0</v>
      </c>
      <c r="C5" s="6" t="s">
        <v>102</v>
      </c>
      <c r="D5" s="8" t="s">
        <v>103</v>
      </c>
      <c r="E5" s="1" t="s">
        <v>89</v>
      </c>
      <c r="F5" s="2" t="s">
        <v>95</v>
      </c>
      <c r="H5" s="3" t="s">
        <v>2</v>
      </c>
      <c r="I5" s="16" t="s">
        <v>3</v>
      </c>
      <c r="J5" s="6" t="s">
        <v>4</v>
      </c>
      <c r="K5" s="20"/>
    </row>
    <row r="6" spans="1:11" x14ac:dyDescent="0.25">
      <c r="A6" s="8" t="s">
        <v>5</v>
      </c>
      <c r="B6" t="s">
        <v>14</v>
      </c>
      <c r="E6" s="1" t="s">
        <v>92</v>
      </c>
      <c r="F6" s="2" t="s">
        <v>94</v>
      </c>
      <c r="H6" s="7" t="s">
        <v>5</v>
      </c>
      <c r="I6">
        <f xml:space="preserve"> (C6 + C7 + C8 + C9 +C10 + C11 + C12) / 7</f>
        <v>0</v>
      </c>
      <c r="J6">
        <f xml:space="preserve"> (D6 + D7 + D8 + D9 +D10 + D11 + D12) / 7</f>
        <v>0</v>
      </c>
      <c r="K6" s="19"/>
    </row>
    <row r="7" spans="1:11" x14ac:dyDescent="0.25">
      <c r="B7" t="s">
        <v>15</v>
      </c>
      <c r="F7" s="2" t="s">
        <v>96</v>
      </c>
      <c r="H7" s="7" t="s">
        <v>6</v>
      </c>
      <c r="I7">
        <f xml:space="preserve"> (C13 + C14 + C15 + C16) / 4</f>
        <v>0</v>
      </c>
      <c r="J7">
        <f xml:space="preserve"> (D13 + D14 + D15 + D16) / 4</f>
        <v>0</v>
      </c>
      <c r="K7" s="19"/>
    </row>
    <row r="8" spans="1:11" x14ac:dyDescent="0.25">
      <c r="B8" t="s">
        <v>16</v>
      </c>
      <c r="F8" s="2" t="s">
        <v>97</v>
      </c>
      <c r="H8" s="7" t="s">
        <v>7</v>
      </c>
      <c r="I8">
        <f>(C17+C18+C19+C20+C21+C22+C23+C24+C25) / 9</f>
        <v>0</v>
      </c>
      <c r="J8">
        <f>(D17+D18+D19+D20+D21+D22+D23+D24+D25) / 9</f>
        <v>0</v>
      </c>
      <c r="K8" s="19"/>
    </row>
    <row r="9" spans="1:11" x14ac:dyDescent="0.25">
      <c r="B9" t="s">
        <v>17</v>
      </c>
      <c r="F9" s="2" t="s">
        <v>99</v>
      </c>
      <c r="H9" s="7" t="s">
        <v>8</v>
      </c>
      <c r="I9">
        <f xml:space="preserve"> (C26+C27+C28+C29+C30+C31+C32+C33+C34+C35) / 10</f>
        <v>0</v>
      </c>
      <c r="J9">
        <f xml:space="preserve"> (D26+D27+D28+D29+D30+D31+D32+D33+D34+D35) / 10</f>
        <v>0</v>
      </c>
      <c r="K9" s="19"/>
    </row>
    <row r="10" spans="1:11" x14ac:dyDescent="0.25">
      <c r="B10" t="s">
        <v>18</v>
      </c>
      <c r="F10" s="2" t="s">
        <v>98</v>
      </c>
      <c r="H10" s="7" t="s">
        <v>9</v>
      </c>
      <c r="I10">
        <f xml:space="preserve"> (C36+C37+C38+C39+C40+C41+C42+C43+C44+C45) / 10</f>
        <v>0</v>
      </c>
      <c r="J10">
        <f xml:space="preserve"> (D36+D37+D38+D39+D40+D41+D42+D43+D44+D45) / 10</f>
        <v>0</v>
      </c>
      <c r="K10" s="19"/>
    </row>
    <row r="11" spans="1:11" x14ac:dyDescent="0.25">
      <c r="B11" t="s">
        <v>19</v>
      </c>
      <c r="F11" s="9"/>
      <c r="H11" s="7" t="s">
        <v>10</v>
      </c>
      <c r="I11">
        <f xml:space="preserve"> (C46+C47+C48+C49) / 4</f>
        <v>0</v>
      </c>
      <c r="J11">
        <f xml:space="preserve"> (D46+D47+D48+D49) / 4</f>
        <v>0</v>
      </c>
      <c r="K11" s="19"/>
    </row>
    <row r="12" spans="1:11" x14ac:dyDescent="0.25">
      <c r="B12" t="s">
        <v>20</v>
      </c>
      <c r="H12" s="7" t="s">
        <v>11</v>
      </c>
      <c r="I12">
        <f xml:space="preserve"> (C50+C51+C52+C53+C54+C55) / 6</f>
        <v>0</v>
      </c>
      <c r="J12">
        <f xml:space="preserve"> (D50+D51+D52+D53+D54+D55) / 6</f>
        <v>0</v>
      </c>
      <c r="K12" s="19"/>
    </row>
    <row r="13" spans="1:11" x14ac:dyDescent="0.25">
      <c r="A13" s="8" t="s">
        <v>6</v>
      </c>
      <c r="B13" t="s">
        <v>21</v>
      </c>
      <c r="H13" s="7" t="s">
        <v>12</v>
      </c>
      <c r="I13">
        <f xml:space="preserve"> (C56+C57+C58+C59+C60) / 5</f>
        <v>0</v>
      </c>
      <c r="J13">
        <f xml:space="preserve"> (D56+D57+D58+D59+D60) / 5</f>
        <v>0</v>
      </c>
      <c r="K13" s="19"/>
    </row>
    <row r="14" spans="1:11" x14ac:dyDescent="0.25">
      <c r="B14" t="s">
        <v>22</v>
      </c>
      <c r="H14" s="11"/>
      <c r="I14" s="11"/>
      <c r="J14" s="11"/>
      <c r="K14" s="11"/>
    </row>
    <row r="15" spans="1:11" x14ac:dyDescent="0.25">
      <c r="B15" t="s">
        <v>23</v>
      </c>
    </row>
    <row r="16" spans="1:11" x14ac:dyDescent="0.25">
      <c r="B16" t="s">
        <v>24</v>
      </c>
      <c r="H16" s="14" t="s">
        <v>72</v>
      </c>
      <c r="I16" s="12"/>
      <c r="J16" s="12"/>
      <c r="K16" s="12"/>
    </row>
    <row r="17" spans="1:14" x14ac:dyDescent="0.25">
      <c r="A17" s="8" t="s">
        <v>7</v>
      </c>
      <c r="B17" t="s">
        <v>25</v>
      </c>
      <c r="H17" s="15"/>
      <c r="I17" s="16" t="s">
        <v>73</v>
      </c>
      <c r="J17" s="6" t="s">
        <v>74</v>
      </c>
      <c r="K17" s="10"/>
    </row>
    <row r="18" spans="1:14" x14ac:dyDescent="0.25">
      <c r="B18" t="s">
        <v>26</v>
      </c>
      <c r="H18" s="3" t="s">
        <v>75</v>
      </c>
      <c r="I18">
        <f xml:space="preserve"> (I6+I7+I8+I9+I10+I11+I12+I13) / 8</f>
        <v>0</v>
      </c>
      <c r="J18">
        <f xml:space="preserve"> (J6+J7+J8+J9+J10+J11+J12+J13) / 8</f>
        <v>0</v>
      </c>
      <c r="K18" s="10"/>
    </row>
    <row r="19" spans="1:14" x14ac:dyDescent="0.25">
      <c r="B19" t="s">
        <v>27</v>
      </c>
      <c r="H19" s="10"/>
      <c r="I19" s="10"/>
      <c r="J19" s="10"/>
      <c r="K19" s="10"/>
    </row>
    <row r="20" spans="1:14" x14ac:dyDescent="0.25">
      <c r="B20" t="s">
        <v>28</v>
      </c>
    </row>
    <row r="21" spans="1:14" x14ac:dyDescent="0.25">
      <c r="B21" t="s">
        <v>29</v>
      </c>
    </row>
    <row r="22" spans="1:14" x14ac:dyDescent="0.25">
      <c r="B22" t="s">
        <v>30</v>
      </c>
      <c r="H22" s="14" t="s">
        <v>76</v>
      </c>
      <c r="I22" s="12"/>
      <c r="J22" s="12"/>
      <c r="K22" s="12"/>
      <c r="L22" s="12"/>
      <c r="M22" s="12"/>
      <c r="N22" s="12"/>
    </row>
    <row r="23" spans="1:14" x14ac:dyDescent="0.25">
      <c r="B23" t="s">
        <v>31</v>
      </c>
      <c r="H23" s="3" t="s">
        <v>86</v>
      </c>
      <c r="I23" s="15" t="s">
        <v>84</v>
      </c>
      <c r="J23" s="15" t="s">
        <v>85</v>
      </c>
      <c r="K23" s="10"/>
      <c r="L23" s="10"/>
      <c r="M23" s="10"/>
      <c r="N23" s="10"/>
    </row>
    <row r="24" spans="1:14" x14ac:dyDescent="0.25">
      <c r="B24" t="s">
        <v>32</v>
      </c>
      <c r="H24" s="27" t="s">
        <v>90</v>
      </c>
      <c r="I24" t="s">
        <v>77</v>
      </c>
      <c r="J24" s="25" t="s">
        <v>83</v>
      </c>
      <c r="K24" s="25"/>
      <c r="L24" s="25"/>
      <c r="M24" s="25"/>
      <c r="N24" s="19"/>
    </row>
    <row r="25" spans="1:14" x14ac:dyDescent="0.25">
      <c r="B25" t="s">
        <v>33</v>
      </c>
      <c r="H25" s="5" t="s">
        <v>91</v>
      </c>
      <c r="I25" t="s">
        <v>78</v>
      </c>
      <c r="J25" s="26" t="s">
        <v>81</v>
      </c>
      <c r="K25" s="26"/>
      <c r="L25" s="26"/>
      <c r="M25" s="26"/>
      <c r="N25" s="19"/>
    </row>
    <row r="26" spans="1:14" x14ac:dyDescent="0.25">
      <c r="A26" s="8" t="s">
        <v>8</v>
      </c>
      <c r="B26" t="s">
        <v>34</v>
      </c>
      <c r="H26" s="24"/>
      <c r="I26" s="17" t="s">
        <v>79</v>
      </c>
      <c r="J26" s="26" t="s">
        <v>82</v>
      </c>
      <c r="K26" s="26"/>
      <c r="L26" s="26"/>
      <c r="M26" s="26"/>
      <c r="N26" s="19"/>
    </row>
    <row r="27" spans="1:14" x14ac:dyDescent="0.25">
      <c r="B27" t="s">
        <v>35</v>
      </c>
      <c r="H27" s="24"/>
      <c r="I27" s="18" t="s">
        <v>80</v>
      </c>
      <c r="J27" s="26" t="s">
        <v>87</v>
      </c>
      <c r="K27" s="26"/>
      <c r="L27" s="26"/>
      <c r="M27" s="26"/>
      <c r="N27" s="19"/>
    </row>
    <row r="28" spans="1:14" x14ac:dyDescent="0.25">
      <c r="B28" t="s">
        <v>36</v>
      </c>
      <c r="H28" s="24"/>
      <c r="I28" s="21">
        <v>3</v>
      </c>
      <c r="J28" s="26" t="s">
        <v>88</v>
      </c>
      <c r="K28" s="26"/>
      <c r="L28" s="26"/>
      <c r="M28" s="26"/>
      <c r="N28" s="19"/>
    </row>
    <row r="29" spans="1:14" x14ac:dyDescent="0.25">
      <c r="B29" t="s">
        <v>37</v>
      </c>
      <c r="H29" s="19"/>
      <c r="I29" s="19"/>
      <c r="J29" s="19"/>
      <c r="K29" s="19"/>
      <c r="L29" s="19"/>
      <c r="M29" s="19"/>
      <c r="N29" s="19"/>
    </row>
    <row r="30" spans="1:14" x14ac:dyDescent="0.25">
      <c r="B30" t="s">
        <v>38</v>
      </c>
    </row>
    <row r="31" spans="1:14" x14ac:dyDescent="0.25">
      <c r="B31" t="s">
        <v>39</v>
      </c>
    </row>
    <row r="32" spans="1:14" x14ac:dyDescent="0.25">
      <c r="B32" t="s">
        <v>40</v>
      </c>
    </row>
    <row r="33" spans="1:2" x14ac:dyDescent="0.25">
      <c r="B33" t="s">
        <v>41</v>
      </c>
    </row>
    <row r="34" spans="1:2" x14ac:dyDescent="0.25">
      <c r="B34" t="s">
        <v>42</v>
      </c>
    </row>
    <row r="35" spans="1:2" x14ac:dyDescent="0.25">
      <c r="B35" t="s">
        <v>43</v>
      </c>
    </row>
    <row r="36" spans="1:2" x14ac:dyDescent="0.25">
      <c r="A36" s="8" t="s">
        <v>9</v>
      </c>
      <c r="B36" t="s">
        <v>44</v>
      </c>
    </row>
    <row r="37" spans="1:2" x14ac:dyDescent="0.25">
      <c r="B37" t="s">
        <v>45</v>
      </c>
    </row>
    <row r="38" spans="1:2" x14ac:dyDescent="0.25">
      <c r="B38" t="s">
        <v>46</v>
      </c>
    </row>
    <row r="39" spans="1:2" x14ac:dyDescent="0.25">
      <c r="B39" t="s">
        <v>47</v>
      </c>
    </row>
    <row r="40" spans="1:2" x14ac:dyDescent="0.25">
      <c r="B40" t="s">
        <v>48</v>
      </c>
    </row>
    <row r="41" spans="1:2" x14ac:dyDescent="0.25">
      <c r="B41" t="s">
        <v>49</v>
      </c>
    </row>
    <row r="42" spans="1:2" x14ac:dyDescent="0.25">
      <c r="B42" t="s">
        <v>50</v>
      </c>
    </row>
    <row r="43" spans="1:2" x14ac:dyDescent="0.25">
      <c r="B43" t="s">
        <v>51</v>
      </c>
    </row>
    <row r="44" spans="1:2" x14ac:dyDescent="0.25">
      <c r="B44" t="s">
        <v>52</v>
      </c>
    </row>
    <row r="45" spans="1:2" x14ac:dyDescent="0.25">
      <c r="B45" t="s">
        <v>53</v>
      </c>
    </row>
    <row r="46" spans="1:2" x14ac:dyDescent="0.25">
      <c r="A46" s="8" t="s">
        <v>10</v>
      </c>
      <c r="B46" t="s">
        <v>54</v>
      </c>
    </row>
    <row r="47" spans="1:2" x14ac:dyDescent="0.25">
      <c r="B47" t="s">
        <v>55</v>
      </c>
    </row>
    <row r="48" spans="1:2" x14ac:dyDescent="0.25">
      <c r="B48" t="s">
        <v>56</v>
      </c>
    </row>
    <row r="49" spans="1:2" x14ac:dyDescent="0.25">
      <c r="B49" t="s">
        <v>57</v>
      </c>
    </row>
    <row r="50" spans="1:2" x14ac:dyDescent="0.25">
      <c r="A50" s="8" t="s">
        <v>11</v>
      </c>
      <c r="B50" t="s">
        <v>58</v>
      </c>
    </row>
    <row r="51" spans="1:2" x14ac:dyDescent="0.25">
      <c r="B51" t="s">
        <v>59</v>
      </c>
    </row>
    <row r="52" spans="1:2" x14ac:dyDescent="0.25">
      <c r="B52" t="s">
        <v>60</v>
      </c>
    </row>
    <row r="53" spans="1:2" x14ac:dyDescent="0.25">
      <c r="B53" t="s">
        <v>61</v>
      </c>
    </row>
    <row r="54" spans="1:2" x14ac:dyDescent="0.25">
      <c r="B54" t="s">
        <v>62</v>
      </c>
    </row>
    <row r="55" spans="1:2" x14ac:dyDescent="0.25">
      <c r="B55" t="s">
        <v>63</v>
      </c>
    </row>
    <row r="56" spans="1:2" x14ac:dyDescent="0.25">
      <c r="A56" s="8" t="s">
        <v>12</v>
      </c>
      <c r="B56" t="s">
        <v>64</v>
      </c>
    </row>
    <row r="57" spans="1:2" x14ac:dyDescent="0.25">
      <c r="B57" t="s">
        <v>65</v>
      </c>
    </row>
    <row r="58" spans="1:2" x14ac:dyDescent="0.25">
      <c r="B58" t="s">
        <v>66</v>
      </c>
    </row>
    <row r="59" spans="1:2" x14ac:dyDescent="0.25">
      <c r="B59" t="s">
        <v>67</v>
      </c>
    </row>
    <row r="60" spans="1:2" x14ac:dyDescent="0.25">
      <c r="B60" t="s">
        <v>68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Haywood</dc:creator>
  <cp:lastModifiedBy>Darren Haywood</cp:lastModifiedBy>
  <dcterms:created xsi:type="dcterms:W3CDTF">2024-09-24T23:29:45Z</dcterms:created>
  <dcterms:modified xsi:type="dcterms:W3CDTF">2024-12-12T01:42:32Z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2024-09-25T00:07:29Z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bc562771-73e9-406e-b5d5-39326243425f</vt:lpwstr>
  </property>
  <property fmtid="{D5CDD505-2E9C-101B-9397-08002B2CF9AE}" pid="8" name="MSIP_Label_51a6c3db-1667-4f49-995a-8b9973972958_ContentBits">
    <vt:lpwstr>0</vt:lpwstr>
  </property>
</Properties>
</file>